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29.jpeg" ContentType="image/jpeg"/>
  <Override PartName="/xl/media/image30.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<sst xmlns="http://schemas.openxmlformats.org/spreadsheetml/2006/main" count="68" uniqueCount="32">
  <si>
    <t xml:space="preserve">FOR EDUCATIONAL PURPOSE ONLY – DO NOT USE THIS METHOD FOR DETAIL DESIGN – ALWAYS CONSULT A REPUTABLE SUPPLIER FOR DETAIL DESIGN</t>
  </si>
  <si>
    <t xml:space="preserve">Horizontal Tank volume calculator</t>
  </si>
  <si>
    <t xml:space="preserve">To modify</t>
  </si>
  <si>
    <t xml:space="preserve">Calculated</t>
  </si>
  <si>
    <t xml:space="preserve">Tank dimensions</t>
  </si>
  <si>
    <t xml:space="preserve">Shell inner diameter</t>
  </si>
  <si>
    <t xml:space="preserve">D</t>
  </si>
  <si>
    <t xml:space="preserve">m</t>
  </si>
  <si>
    <t xml:space="preserve">Actual Height of liquid</t>
  </si>
  <si>
    <t xml:space="preserve">H</t>
  </si>
  <si>
    <t xml:space="preserve">Length of cylindrical shell</t>
  </si>
  <si>
    <t xml:space="preserve">L</t>
  </si>
  <si>
    <t xml:space="preserve">Total Volume</t>
  </si>
  <si>
    <t xml:space="preserve">Total volume of cylindrical shell</t>
  </si>
  <si>
    <t xml:space="preserve">V_cyl_total</t>
  </si>
  <si>
    <t xml:space="preserve">m3</t>
  </si>
  <si>
    <t xml:space="preserve">Case of elliptical tank ends (z=D/4)</t>
  </si>
  <si>
    <t xml:space="preserve">Case of torispherical tank ends (z=D/5)</t>
  </si>
  <si>
    <t xml:space="preserve">Case of hemispheric tank ends (z=D/2)</t>
  </si>
  <si>
    <t xml:space="preserve">Elliptical head partial volume</t>
  </si>
  <si>
    <t xml:space="preserve">V_head</t>
  </si>
  <si>
    <t xml:space="preserve">Torispherical head volume</t>
  </si>
  <si>
    <t xml:space="preserve">Hemispheric head volume</t>
  </si>
  <si>
    <t xml:space="preserve">Total filled volume of tank</t>
  </si>
  <si>
    <t xml:space="preserve">V_total</t>
  </si>
  <si>
    <t xml:space="preserve">Partial volume (height H)</t>
  </si>
  <si>
    <t xml:space="preserve">Volume in cylindrical shell</t>
  </si>
  <si>
    <t xml:space="preserve">V_cyl_part</t>
  </si>
  <si>
    <t xml:space="preserve">V_filled</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</si>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</sst>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2">
    <numFmt numFmtId="164" formatCode="General"/>
    <numFmt numFmtId="165" formatCode="0.000"/>
  </numFmts>
  <fonts count="11">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FF0000"/>
      </patternFill>
    </fill>
    <fill>
      <patternFill patternType="solid">
        <fgColor rgb="FFEBF1DE"/>
        <bgColor rgb="FFFFFFFF"/>
      </patternFill>
    </fill>
    <fill>
      <patternFill patternType="solid">
        <fgColor rgb="FFFCD5B5"/>
        <bgColor rgb="FFEBF1DE"/>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5" fillId="3" borderId="1" xfId="0" applyFont="true" applyBorder="tru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6" fillId="4" borderId="1" xfId="0" applyFont="tru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9.jpeg"/><Relationship Id="rId2" Type="http://schemas.openxmlformats.org/officeDocument/2006/relationships/image" Target="../media/image30.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2235960</xdr:colOff>
      <xdr:row>2</xdr:row>
      <xdr:rowOff>15480</xdr:rowOff>
    </xdr:from>
    <xdr:to>
      <xdr:col>7</xdr:col>
      <xdr:colOff>735840</xdr:colOff>
      <xdr:row>5</xdr:row>
      <xdr:rowOff>120240</xdr:rowOff>
    </xdr:to>
    <xdr:pic>
      <xdr:nvPicPr>
        <xdr:cNvPr id="0" name="Image 2" descr=""/>
        <xdr:cNvPicPr/>
      </xdr:nvPicPr>
      <xdr:blipFill>
        <a:blip r:embed="rId1"/>
        <a:stretch/>
      </xdr:blipFill>
      <xdr:spPr>
        <a:xfrm>
          <a:off x="3052440" y="340560"/>
          <a:ext cx="6221520" cy="592200"/>
        </a:xfrm>
        <a:prstGeom prst="rect">
          <a:avLst/>
        </a:prstGeom>
        <a:ln w="0">
          <a:noFill/>
        </a:ln>
      </xdr:spPr>
    </xdr:pic>
    <xdr:clientData/>
  </xdr:twoCellAnchor>
  <xdr:twoCellAnchor editAs="oneCell">
    <xdr:from>
      <xdr:col>1</xdr:col>
      <xdr:colOff>210240</xdr:colOff>
      <xdr:row>15</xdr:row>
      <xdr:rowOff>14040</xdr:rowOff>
    </xdr:from>
    <xdr:to>
      <xdr:col>1</xdr:col>
      <xdr:colOff>2396520</xdr:colOff>
      <xdr:row>19</xdr:row>
      <xdr:rowOff>87120</xdr:rowOff>
    </xdr:to>
    <xdr:pic>
      <xdr:nvPicPr>
        <xdr:cNvPr id="1" name="Image 1" descr=""/>
        <xdr:cNvPicPr/>
      </xdr:nvPicPr>
      <xdr:blipFill>
        <a:blip r:embed="rId2"/>
        <a:stretch/>
      </xdr:blipFill>
      <xdr:spPr>
        <a:xfrm>
          <a:off x="1026720" y="2464920"/>
          <a:ext cx="2186280" cy="7614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5"/>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B7" activeCellId="0" sqref="B7"/>
    </sheetView>
  </sheetViews>
  <sheetFormatPr defaultColWidth="11.58984375" defaultRowHeight="12.8" zeroHeight="false" outlineLevelRow="0" outlineLevelCol="0"/>
  <cols>
    <col collapsed="false" customWidth="true" hidden="false" outlineLevel="0" max="2" min="2" style="0" width="35.43"/>
    <col collapsed="false" customWidth="true" hidden="false" outlineLevel="0" max="3" min="3" style="0" width="10.92"/>
    <col collapsed="false" customWidth="true" hidden="false" outlineLevel="0" max="4" min="4" style="0" width="22.72"/>
    <col collapsed="false" customWidth="true" hidden="false" outlineLevel="0" max="5" min="5" style="0" width="4.31"/>
    <col collapsed="false" customWidth="true" hidden="false" outlineLevel="0" max="6" min="6" style="0" width="27.92"/>
    <col collapsed="false" customWidth="true" hidden="false" outlineLevel="0" max="7" min="7" style="0" width="8.14"/>
    <col collapsed="false" customWidth="true" hidden="false" outlineLevel="0" max="9" min="9" style="0" width="4.31"/>
    <col collapsed="false" customWidth="true" hidden="false" outlineLevel="0" max="10" min="10" style="0" width="27.92"/>
    <col collapsed="false" customWidth="true" hidden="false" outlineLevel="0" max="11" min="11" style="0" width="8.14"/>
    <col collapsed="false" customWidth="true" hidden="false" outlineLevel="0" max="13" min="13" style="0" width="6.94"/>
  </cols>
  <sheetData>
    <row r="1" s="2" customFormat="true" ht="12.8" hidden="false" customHeight="false" outlineLevel="0" collapsed="false">
      <c r="A1" s="1" t="s">
        <v>0</v>
      </c>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false" outlineLevel="0" collapsed="false">
      <c r="B6" s="3"/>
      <c r="C6" s="3"/>
      <c r="D6" s="3"/>
      <c r="E6" s="3"/>
      <c r="F6" s="3"/>
      <c r="G6" s="3"/>
      <c r="H6" s="3"/>
      <c r="I6" s="3"/>
      <c r="J6" s="3"/>
    </row>
    <row r="7" customFormat="false" ht="12.8" hidden="false" customHeight="true" outlineLevel="0" collapsed="false">
      <c r="B7" s="4" t="s">
        <v>1</v>
      </c>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0" customFormat="false" ht="12.8" hidden="false" customHeight="false" outlineLevel="0" collapsed="false">
      <c r="B10" s="4"/>
      <c r="C10" s="4"/>
      <c r="D10" s="4"/>
      <c r="E10" s="4"/>
      <c r="F10" s="4"/>
      <c r="G10" s="4"/>
      <c r="H10" s="4"/>
      <c r="I10" s="4"/>
      <c r="J10" s="4"/>
    </row>
    <row r="13" customFormat="false" ht="13.8" hidden="false" customHeight="false" outlineLevel="0" collapsed="false">
      <c r="B13" s="5" t="s">
        <v>2</v>
      </c>
      <c r="C13" s="6" t="s">
        <v>3</v>
      </c>
    </row>
    <row r="16" customFormat="false" ht="12.8" hidden="false" customHeight="false" outlineLevel="0" collapsed="false">
      <c r="D16" s="7" t="s">
        <v>4</v>
      </c>
      <c r="E16" s="7"/>
      <c r="F16" s="7"/>
      <c r="G16" s="7"/>
    </row>
    <row r="17" customFormat="false" ht="13.8" hidden="false" customHeight="false" outlineLevel="0" collapsed="false">
      <c r="B17" s="8"/>
      <c r="D17" s="9" t="s">
        <v>5</v>
      </c>
      <c r="E17" s="9" t="s">
        <v>6</v>
      </c>
      <c r="F17" s="10" t="n">
        <v>1</v>
      </c>
      <c r="G17" s="9" t="s">
        <v>7</v>
      </c>
    </row>
    <row r="18" customFormat="false" ht="13.8" hidden="false" customHeight="false" outlineLevel="0" collapsed="false">
      <c r="B18" s="8"/>
      <c r="D18" s="9" t="s">
        <v>8</v>
      </c>
      <c r="E18" s="9" t="s">
        <v>9</v>
      </c>
      <c r="F18" s="10" t="n">
        <v>0.8</v>
      </c>
      <c r="G18" s="9" t="s">
        <v>7</v>
      </c>
    </row>
    <row r="19" customFormat="false" ht="13.8" hidden="false" customHeight="false" outlineLevel="0" collapsed="false">
      <c r="B19" s="8"/>
      <c r="D19" s="9" t="s">
        <v>10</v>
      </c>
      <c r="E19" s="9" t="s">
        <v>11</v>
      </c>
      <c r="F19" s="10" t="n">
        <v>3</v>
      </c>
      <c r="G19" s="9" t="s">
        <v>7</v>
      </c>
    </row>
    <row r="23" customFormat="false" ht="17.35" hidden="false" customHeight="false" outlineLevel="0" collapsed="false">
      <c r="B23" s="11" t="s">
        <v>12</v>
      </c>
    </row>
    <row r="24" customFormat="false" ht="13.8" hidden="false" customHeight="false" outlineLevel="0" collapsed="false">
      <c r="B24" s="9" t="s">
        <v>13</v>
      </c>
      <c r="C24" s="9" t="s">
        <v>14</v>
      </c>
      <c r="D24" s="12" t="n">
        <f aca="false">PI()*F17^2/4*F19</f>
        <v>2.35619449019234</v>
      </c>
      <c r="E24" s="9" t="s">
        <v>15</v>
      </c>
    </row>
    <row r="26" customFormat="false" ht="12.8" hidden="false" customHeight="false" outlineLevel="0" collapsed="false">
      <c r="B26" s="13" t="s">
        <v>16</v>
      </c>
      <c r="C26" s="13"/>
      <c r="D26" s="13"/>
      <c r="E26" s="9"/>
      <c r="F26" s="13" t="s">
        <v>17</v>
      </c>
      <c r="G26" s="13"/>
      <c r="H26" s="13"/>
      <c r="I26" s="9"/>
      <c r="J26" s="13" t="s">
        <v>18</v>
      </c>
      <c r="K26" s="13"/>
      <c r="L26" s="13"/>
      <c r="M26" s="9"/>
    </row>
    <row r="27" customFormat="false" ht="13.8" hidden="false" customHeight="false" outlineLevel="0" collapsed="false">
      <c r="B27" s="9" t="s">
        <v>19</v>
      </c>
      <c r="C27" s="9" t="s">
        <v>20</v>
      </c>
      <c r="D27" s="12" t="n">
        <f aca="false">PI()*F17^3/24</f>
        <v>0.130899693899575</v>
      </c>
      <c r="E27" s="9" t="s">
        <v>15</v>
      </c>
      <c r="F27" s="9" t="s">
        <v>21</v>
      </c>
      <c r="G27" s="9" t="s">
        <v>20</v>
      </c>
      <c r="H27" s="12" t="n">
        <f aca="false">0.1*F17^3</f>
        <v>0.1</v>
      </c>
      <c r="I27" s="9" t="s">
        <v>15</v>
      </c>
      <c r="J27" s="9" t="s">
        <v>22</v>
      </c>
      <c r="K27" s="9" t="s">
        <v>20</v>
      </c>
      <c r="L27" s="12" t="n">
        <f aca="false">PI()*F17^3/12</f>
        <v>0.261799387799149</v>
      </c>
      <c r="M27" s="9" t="s">
        <v>15</v>
      </c>
    </row>
    <row r="28" customFormat="false" ht="13.8" hidden="false" customHeight="false" outlineLevel="0" collapsed="false">
      <c r="B28" s="9" t="s">
        <v>23</v>
      </c>
      <c r="C28" s="9" t="s">
        <v>24</v>
      </c>
      <c r="D28" s="12" t="n">
        <f aca="false">D27*2+D24</f>
        <v>2.61799387799149</v>
      </c>
      <c r="E28" s="9" t="s">
        <v>15</v>
      </c>
      <c r="F28" s="9" t="s">
        <v>23</v>
      </c>
      <c r="G28" s="9" t="s">
        <v>24</v>
      </c>
      <c r="H28" s="12" t="n">
        <f aca="false">D24+2*H27</f>
        <v>2.55619449019234</v>
      </c>
      <c r="I28" s="9" t="s">
        <v>15</v>
      </c>
      <c r="J28" s="9" t="s">
        <v>23</v>
      </c>
      <c r="K28" s="9" t="s">
        <v>24</v>
      </c>
      <c r="L28" s="12" t="n">
        <f aca="false">D24+2*L27</f>
        <v>2.87979326579064</v>
      </c>
      <c r="M28" s="9" t="s">
        <v>15</v>
      </c>
    </row>
    <row r="31" customFormat="false" ht="17.35" hidden="false" customHeight="false" outlineLevel="0" collapsed="false">
      <c r="B31" s="11" t="s">
        <v>25</v>
      </c>
    </row>
    <row r="32" customFormat="false" ht="13.8" hidden="false" customHeight="false" outlineLevel="0" collapsed="false">
      <c r="B32" s="9" t="s">
        <v>26</v>
      </c>
      <c r="C32" s="9" t="s">
        <v>27</v>
      </c>
      <c r="D32" s="12" t="n">
        <f aca="false">F19*F17^2/4*(ASIN(2*F18/F17-1)+PI()/2+(2*F18/F17-1)*(2*F18/F17*(2-2*F18/F17))^0.5)</f>
        <v>2.02072307669114</v>
      </c>
      <c r="E32" s="9" t="s">
        <v>15</v>
      </c>
    </row>
    <row r="34" customFormat="false" ht="12.8" hidden="false" customHeight="false" outlineLevel="0" collapsed="false">
      <c r="B34" s="13" t="s">
        <v>16</v>
      </c>
      <c r="C34" s="13"/>
      <c r="D34" s="13"/>
      <c r="E34" s="9"/>
      <c r="F34" s="13" t="s">
        <v>17</v>
      </c>
      <c r="G34" s="13"/>
      <c r="H34" s="13"/>
      <c r="I34" s="9"/>
      <c r="J34" s="13" t="s">
        <v>18</v>
      </c>
      <c r="K34" s="13"/>
      <c r="L34" s="13"/>
      <c r="M34" s="9"/>
    </row>
    <row r="35" customFormat="false" ht="13.8" hidden="false" customHeight="false" outlineLevel="0" collapsed="false">
      <c r="B35" s="9" t="s">
        <v>19</v>
      </c>
      <c r="C35" s="9" t="s">
        <v>20</v>
      </c>
      <c r="D35" s="12" t="n">
        <f aca="false">0.2618*F18^2*(3*F17/2-F18)</f>
        <v>0.1172864</v>
      </c>
      <c r="E35" s="9" t="s">
        <v>15</v>
      </c>
      <c r="F35" s="9" t="s">
        <v>21</v>
      </c>
      <c r="G35" s="9" t="s">
        <v>20</v>
      </c>
      <c r="H35" s="12" t="n">
        <f aca="false">0.2*F18^2*(3*F17/2-F18)</f>
        <v>0.0896</v>
      </c>
      <c r="I35" s="9" t="s">
        <v>15</v>
      </c>
      <c r="J35" s="9" t="s">
        <v>22</v>
      </c>
      <c r="K35" s="9" t="s">
        <v>20</v>
      </c>
      <c r="L35" s="12" t="n">
        <f aca="false">0.5236*F18^2*(3*F17/2-F18)</f>
        <v>0.2345728</v>
      </c>
      <c r="M35" s="9" t="s">
        <v>15</v>
      </c>
    </row>
    <row r="36" customFormat="false" ht="13.8" hidden="false" customHeight="false" outlineLevel="0" collapsed="false">
      <c r="B36" s="9" t="s">
        <v>23</v>
      </c>
      <c r="C36" s="9" t="s">
        <v>28</v>
      </c>
      <c r="D36" s="12" t="n">
        <f aca="false">D32+2*D35</f>
        <v>2.25529587669114</v>
      </c>
      <c r="E36" s="9" t="s">
        <v>15</v>
      </c>
      <c r="F36" s="9" t="s">
        <v>23</v>
      </c>
      <c r="G36" s="9" t="s">
        <v>28</v>
      </c>
      <c r="H36" s="12" t="n">
        <f aca="false">D32+2*H35</f>
        <v>2.19992307669114</v>
      </c>
      <c r="I36" s="9" t="s">
        <v>15</v>
      </c>
      <c r="J36" s="9" t="s">
        <v>23</v>
      </c>
      <c r="K36" s="9" t="s">
        <v>28</v>
      </c>
      <c r="L36" s="12" t="n">
        <f aca="false">D32+2*L35</f>
        <v>2.48986867669114</v>
      </c>
      <c r="M36" s="9" t="s">
        <v>15</v>
      </c>
    </row>
    <row r="39" customFormat="false" ht="13.05" hidden="false" customHeight="false" outlineLevel="0" collapsed="false">
      <c r="B39" s="14" t="s">
        <v>29</v>
      </c>
      <c r="C39" s="14"/>
      <c r="D39" s="14"/>
      <c r="E39" s="14"/>
      <c r="F39" s="14"/>
      <c r="G39" s="14"/>
      <c r="H39" s="14"/>
      <c r="I39" s="14"/>
      <c r="J39" s="14"/>
    </row>
    <row r="40" customFormat="false" ht="12.8" hidden="false" customHeight="false" outlineLevel="0" collapsed="false">
      <c r="B40" s="14"/>
      <c r="C40" s="14"/>
      <c r="D40" s="14"/>
      <c r="E40" s="14"/>
      <c r="F40" s="14"/>
      <c r="G40" s="14"/>
      <c r="H40" s="14"/>
      <c r="I40" s="14"/>
      <c r="J40" s="14"/>
    </row>
    <row r="41" customFormat="false" ht="13.05" hidden="false" customHeight="false" outlineLevel="0" collapsed="false">
      <c r="B41" s="15" t="s">
        <v>30</v>
      </c>
      <c r="C41" s="14"/>
      <c r="D41" s="14"/>
      <c r="E41" s="14"/>
      <c r="F41" s="14"/>
      <c r="G41" s="14"/>
      <c r="H41" s="14"/>
      <c r="I41" s="14"/>
      <c r="J41" s="14"/>
    </row>
    <row r="42" customFormat="false" ht="12.8" hidden="false" customHeight="false" outlineLevel="0" collapsed="false">
      <c r="B42" s="14"/>
      <c r="C42" s="14"/>
      <c r="D42" s="14"/>
      <c r="E42" s="14"/>
      <c r="F42" s="14"/>
      <c r="G42" s="14"/>
      <c r="H42" s="14"/>
      <c r="I42" s="14"/>
      <c r="J42" s="14"/>
    </row>
    <row r="43" customFormat="false" ht="45.7" hidden="false" customHeight="true" outlineLevel="0" collapsed="false">
      <c r="B43" s="16" t="s">
        <v>31</v>
      </c>
      <c r="C43" s="16"/>
      <c r="D43" s="16"/>
      <c r="E43" s="16"/>
      <c r="F43" s="16"/>
      <c r="G43" s="16"/>
      <c r="H43" s="16"/>
      <c r="I43" s="16"/>
      <c r="J43" s="16"/>
    </row>
    <row r="45" s="2" customFormat="true" ht="12.8" hidden="false" customHeight="false" outlineLevel="0" collapsed="false">
      <c r="A45" s="1" t="s">
        <v>0</v>
      </c>
    </row>
  </sheetData>
  <sheetProtection sheet="true" password="c80a" objects="true" scenarios="true"/>
  <mergeCells count="10">
    <mergeCell ref="B3:J6"/>
    <mergeCell ref="B7:J10"/>
    <mergeCell ref="D16:G16"/>
    <mergeCell ref="B26:D26"/>
    <mergeCell ref="F26:H26"/>
    <mergeCell ref="J26:L26"/>
    <mergeCell ref="B34:D34"/>
    <mergeCell ref="F34:H34"/>
    <mergeCell ref="J34:L34"/>
    <mergeCell ref="B43:J43"/>
  </mergeCells>
  <hyperlinks>
    <hyperlink ref="B39" r:id="rId1" display="If you spot a mistake or wish to suggest an improvement, please contact : contact@myengineeringtools.com"/>
    <hyperlink ref="B41"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71</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2019-06-17T20:05:47Z</dcterms:created>
  <dc:creator/>
  <dc:description/>
  <dc:language>en-US</dc:language>
  <cp:lastModifiedBy/>
  <dcterms:modified xsi:type="dcterms:W3CDTF">2021-12-12T11:39:16Z</dcterms:modified>
  <cp:revision>22</cp:revision>
  <dc:subject/>
  <dc:title/>
</cp:coreProperties>
</file>